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itkárság\udvari-bozsik.brigitta\2023\RENDELETEK\1. RENDELET KTSVETÉS MELLÉKLETEK\"/>
    </mc:Choice>
  </mc:AlternateContent>
  <xr:revisionPtr revIDLastSave="0" documentId="13_ncr:1_{930D1D68-445C-427E-BF29-70B5C434894F}" xr6:coauthVersionLast="47" xr6:coauthVersionMax="47" xr10:uidLastSave="{00000000-0000-0000-0000-000000000000}"/>
  <bookViews>
    <workbookView xWindow="45" yWindow="120" windowWidth="19170" windowHeight="13800" activeTab="1" xr2:uid="{00000000-000D-0000-FFFF-FFFF00000000}"/>
  </bookViews>
  <sheets>
    <sheet name="1a" sheetId="1" r:id="rId1"/>
    <sheet name="1b" sheetId="2" r:id="rId2"/>
    <sheet name="évközi 1.b" sheetId="3" r:id="rId3"/>
  </sheets>
  <calcPr calcId="191029"/>
</workbook>
</file>

<file path=xl/calcChain.xml><?xml version="1.0" encoding="utf-8"?>
<calcChain xmlns="http://schemas.openxmlformats.org/spreadsheetml/2006/main">
  <c r="B40" i="2" l="1"/>
  <c r="B3" i="1"/>
  <c r="B51" i="1" s="1"/>
  <c r="B4" i="1"/>
  <c r="D54" i="3" l="1"/>
  <c r="C54" i="3"/>
  <c r="B16" i="3"/>
  <c r="B27" i="3"/>
  <c r="B39" i="3"/>
  <c r="E54" i="3" l="1"/>
  <c r="F54" i="3" l="1"/>
  <c r="B54" i="3"/>
  <c r="E27" i="3" l="1"/>
  <c r="E39" i="3"/>
  <c r="E16" i="3"/>
  <c r="F39" i="3" l="1"/>
  <c r="F27" i="3"/>
  <c r="F16" i="3"/>
  <c r="D39" i="3" l="1"/>
  <c r="D27" i="3"/>
  <c r="D16" i="3"/>
  <c r="C39" i="3"/>
  <c r="C27" i="3"/>
  <c r="C16" i="3"/>
  <c r="B32" i="2" l="1"/>
  <c r="B23" i="2"/>
  <c r="B14" i="2"/>
</calcChain>
</file>

<file path=xl/sharedStrings.xml><?xml version="1.0" encoding="utf-8"?>
<sst xmlns="http://schemas.openxmlformats.org/spreadsheetml/2006/main" count="143" uniqueCount="74">
  <si>
    <t>Bevételek összesen</t>
  </si>
  <si>
    <t>B1 Működési célú támogatás államháztartáson belülről</t>
  </si>
  <si>
    <t>B111 Helyi önkormányzatok működésének általános támogatása</t>
  </si>
  <si>
    <t>Önkormányzati hivatal működésének támogatása</t>
  </si>
  <si>
    <t>Zöldterület-gazdálkodással kapcsolatos feladatok támogatása</t>
  </si>
  <si>
    <t>Közvilágítás fenntartásának támogatása</t>
  </si>
  <si>
    <t>Köztemető fenntartás támogatása</t>
  </si>
  <si>
    <t>Közutak fenntartásának támogatása</t>
  </si>
  <si>
    <t>Egyéb kötelező feladatok támogatása</t>
  </si>
  <si>
    <t>Lakott külterülettel kapcsolatos feladatok támogatása</t>
  </si>
  <si>
    <t>Család és gyermekjóléti szolgálat</t>
  </si>
  <si>
    <t>Szociális étkeztetés</t>
  </si>
  <si>
    <t>Házi segítségnyújtás- szociális segítés</t>
  </si>
  <si>
    <t>Házi segítségnyújtás – személyi gondozás</t>
  </si>
  <si>
    <t>Időskorúak nappali intézményi ellátása</t>
  </si>
  <si>
    <t>Számított szakmai  dolgozók bértámogatása</t>
  </si>
  <si>
    <t>Intézmény-üzemeltetési támogatás</t>
  </si>
  <si>
    <t>Gyermekétkeztetés-üzemeltetési támogatása</t>
  </si>
  <si>
    <t>B114 Könyvtári, közművelődési feladatok támogatása</t>
  </si>
  <si>
    <t>B16 Egyéb működési célú támogatás</t>
  </si>
  <si>
    <t>B3 Közhatalmi bevételek</t>
  </si>
  <si>
    <t>B4 Működési (saját) bevételek</t>
  </si>
  <si>
    <t>Önkormányzat</t>
  </si>
  <si>
    <t>Konyha</t>
  </si>
  <si>
    <t>B6 Működésre átvett pénzeszköz</t>
  </si>
  <si>
    <t>B8 Pénzmaradvány</t>
  </si>
  <si>
    <t>B4 Működési bevételek</t>
  </si>
  <si>
    <t>B1 Működési célú támogatások</t>
  </si>
  <si>
    <t>B6 Működési célú átvett pénzeszköz</t>
  </si>
  <si>
    <t>B816 Finanszírozási bevétel</t>
  </si>
  <si>
    <t>B813 Maradvány (pénzkészlet)</t>
  </si>
  <si>
    <t xml:space="preserve">   B402 Szolgáltatások ellenértéke</t>
  </si>
  <si>
    <t xml:space="preserve">   B404 Tulajdonosi bevételek</t>
  </si>
  <si>
    <t xml:space="preserve">   B406 Kiszámlázott ÁFA</t>
  </si>
  <si>
    <t xml:space="preserve">   B408 Kamat bevételek</t>
  </si>
  <si>
    <t xml:space="preserve">   ebből: </t>
  </si>
  <si>
    <t>POLGÁRMESTERI HIVATAL</t>
  </si>
  <si>
    <t>Összesen:</t>
  </si>
  <si>
    <t>ÓVODA</t>
  </si>
  <si>
    <t>KONYHA</t>
  </si>
  <si>
    <t xml:space="preserve">   B405 Ellátási díjak</t>
  </si>
  <si>
    <t>B5 Felhalmozási bevételek</t>
  </si>
  <si>
    <t xml:space="preserve"> Óvodapedagógusok bértámogatása  </t>
  </si>
  <si>
    <t xml:space="preserve">Óvodapedagógusok munkáját közvetlenül segítők bértámogatása </t>
  </si>
  <si>
    <t>Óvodapedagógusok munkáját közvetlenül segítő ped. bértámogatása</t>
  </si>
  <si>
    <t xml:space="preserve">Óvoda működtetési támogatás  </t>
  </si>
  <si>
    <t>ÖNKORMÁNYZAT</t>
  </si>
  <si>
    <t xml:space="preserve">   B411 Egyéb működési bevételek</t>
  </si>
  <si>
    <t>B2 Felhalmozási célú támogatások</t>
  </si>
  <si>
    <t>B1131 Szociális és gyermekjóléti feladatok támogatása</t>
  </si>
  <si>
    <t>Szociális és gyerekjóléti feladatok egyéb támogatása</t>
  </si>
  <si>
    <t>B1132 Gyermekétkeztetés támogatása</t>
  </si>
  <si>
    <t>B115 Kiegészítő támogatások</t>
  </si>
  <si>
    <t>1.b melléklet a 2022. évi költségvetésről szóló 1/2022 (II.08) önkormányzati rendelethez</t>
  </si>
  <si>
    <t>KÁL NAGYKÖZSÉG ÖNKORMÁNYZAT  2022. ÉVI INTÉZMÉNYI BEVÉTELEI</t>
  </si>
  <si>
    <t>2022.év eredeti ei.</t>
  </si>
  <si>
    <t>2022.év I.név ei.</t>
  </si>
  <si>
    <t>2022.év II. név ei.</t>
  </si>
  <si>
    <t>2022. év III. név ei.</t>
  </si>
  <si>
    <t>2022.év IV. név ei.</t>
  </si>
  <si>
    <t>B11. Önkormányzatok működési támogatásai</t>
  </si>
  <si>
    <t>Polgármesteri illetményhez nyújtott támogatás</t>
  </si>
  <si>
    <t>Közvilágítás kiegészítő támogatása</t>
  </si>
  <si>
    <t>B112 Egyes köznevelési és gyermekétk. feladatok támogatása</t>
  </si>
  <si>
    <t>PedII. kiegészítő támogatás</t>
  </si>
  <si>
    <t>Idősek átmeneti és tartós bentlakásos ellátása:</t>
  </si>
  <si>
    <t>Intézményi gyermekétkeztetés bértámogatása</t>
  </si>
  <si>
    <t>Szünidei étkeztetés támogatása</t>
  </si>
  <si>
    <t xml:space="preserve">B116 Elszámolások </t>
  </si>
  <si>
    <t>B3 Közhatalmi bevételek (HIPA)</t>
  </si>
  <si>
    <t>KÁL NAGYKÖZSÉG ÖNKORMÁNYZAT  2023. ÉVI INTÉZMÉNYI BEVÉTELEI</t>
  </si>
  <si>
    <t>2023.év eredeti ei.</t>
  </si>
  <si>
    <t xml:space="preserve">2.a. melléklet a 2023. évi költségvetésről szóló 1/2023.(II. 08.) önkormányzati rendelethez
A helyi önkormányzatok általános működésének és ágazati feladatainak támogatása
</t>
  </si>
  <si>
    <t>2.b melléklet a 2023. évi költségvetésről szóló 1/2023 (II.08)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</si>
</sst>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165" fontId="0" fillId="0" borderId="0" xfId="1" applyNumberFormat="1" applyFont="1"/>
    <xf numFmtId="0" fontId="3" fillId="0" borderId="0" xfId="0" applyFont="1"/>
    <xf numFmtId="3" fontId="0" fillId="0" borderId="0" xfId="0" applyNumberFormat="1"/>
    <xf numFmtId="0" fontId="4" fillId="3" borderId="4" xfId="0" applyFont="1" applyFill="1" applyBorder="1"/>
    <xf numFmtId="0" fontId="4" fillId="2" borderId="2" xfId="0" applyFont="1" applyFill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5" fontId="3" fillId="2" borderId="2" xfId="1" applyNumberFormat="1" applyFont="1" applyFill="1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165" fontId="6" fillId="5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/>
    </xf>
    <xf numFmtId="165" fontId="4" fillId="0" borderId="0" xfId="1" applyNumberFormat="1" applyFont="1" applyBorder="1" applyAlignment="1"/>
    <xf numFmtId="165" fontId="4" fillId="2" borderId="3" xfId="1" applyNumberFormat="1" applyFont="1" applyFill="1" applyBorder="1" applyAlignment="1"/>
    <xf numFmtId="165" fontId="0" fillId="6" borderId="1" xfId="1" applyNumberFormat="1" applyFont="1" applyFill="1" applyBorder="1"/>
    <xf numFmtId="165" fontId="3" fillId="0" borderId="2" xfId="1" applyNumberFormat="1" applyFont="1" applyBorder="1" applyAlignment="1">
      <alignment horizontal="center" vertical="center"/>
    </xf>
    <xf numFmtId="0" fontId="4" fillId="0" borderId="6" xfId="0" applyFont="1" applyBorder="1"/>
    <xf numFmtId="0" fontId="0" fillId="0" borderId="2" xfId="0" applyBorder="1"/>
    <xf numFmtId="0" fontId="0" fillId="0" borderId="6" xfId="0" applyBorder="1"/>
    <xf numFmtId="0" fontId="5" fillId="0" borderId="2" xfId="0" applyFont="1" applyBorder="1"/>
    <xf numFmtId="0" fontId="0" fillId="0" borderId="2" xfId="0" applyBorder="1" applyAlignment="1">
      <alignment horizontal="left"/>
    </xf>
    <xf numFmtId="0" fontId="0" fillId="0" borderId="7" xfId="0" applyBorder="1"/>
    <xf numFmtId="0" fontId="3" fillId="2" borderId="7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165" fontId="3" fillId="2" borderId="8" xfId="1" applyNumberFormat="1" applyFont="1" applyFill="1" applyBorder="1" applyAlignment="1">
      <alignment horizontal="center" vertical="center"/>
    </xf>
    <xf numFmtId="0" fontId="0" fillId="0" borderId="3" xfId="0" applyBorder="1"/>
    <xf numFmtId="165" fontId="0" fillId="0" borderId="3" xfId="1" applyNumberFormat="1" applyFont="1" applyBorder="1" applyAlignment="1">
      <alignment horizontal="center" vertical="center"/>
    </xf>
    <xf numFmtId="0" fontId="0" fillId="3" borderId="1" xfId="0" applyFill="1" applyBorder="1"/>
    <xf numFmtId="0" fontId="3" fillId="3" borderId="9" xfId="0" applyFont="1" applyFill="1" applyBorder="1"/>
    <xf numFmtId="165" fontId="0" fillId="3" borderId="10" xfId="1" applyNumberFormat="1" applyFont="1" applyFill="1" applyBorder="1"/>
    <xf numFmtId="0" fontId="0" fillId="0" borderId="11" xfId="0" applyBorder="1"/>
    <xf numFmtId="165" fontId="6" fillId="5" borderId="12" xfId="1" applyNumberFormat="1" applyFont="1" applyFill="1" applyBorder="1" applyAlignment="1">
      <alignment horizontal="center" vertical="center"/>
    </xf>
    <xf numFmtId="0" fontId="0" fillId="0" borderId="13" xfId="0" applyBorder="1"/>
    <xf numFmtId="165" fontId="3" fillId="0" borderId="14" xfId="1" applyNumberFormat="1" applyFont="1" applyBorder="1" applyAlignment="1">
      <alignment horizontal="center" vertical="center"/>
    </xf>
    <xf numFmtId="0" fontId="0" fillId="6" borderId="0" xfId="0" applyFill="1"/>
    <xf numFmtId="165" fontId="0" fillId="6" borderId="2" xfId="1" applyNumberFormat="1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5" xfId="0" applyFont="1" applyFill="1" applyBorder="1"/>
    <xf numFmtId="0" fontId="0" fillId="6" borderId="7" xfId="0" applyFill="1" applyBorder="1" applyAlignment="1">
      <alignment horizontal="left"/>
    </xf>
    <xf numFmtId="165" fontId="2" fillId="6" borderId="15" xfId="1" applyNumberFormat="1" applyFont="1" applyFill="1" applyBorder="1" applyAlignment="1">
      <alignment horizontal="left"/>
    </xf>
    <xf numFmtId="165" fontId="2" fillId="6" borderId="5" xfId="1" applyNumberFormat="1" applyFont="1" applyFill="1" applyBorder="1" applyAlignment="1">
      <alignment horizontal="left"/>
    </xf>
    <xf numFmtId="165" fontId="0" fillId="0" borderId="0" xfId="0" applyNumberFormat="1"/>
    <xf numFmtId="165" fontId="0" fillId="0" borderId="16" xfId="1" applyNumberFormat="1" applyFont="1" applyFill="1" applyBorder="1" applyAlignment="1">
      <alignment horizontal="center" vertical="center"/>
    </xf>
    <xf numFmtId="165" fontId="0" fillId="0" borderId="18" xfId="1" applyNumberFormat="1" applyFont="1" applyBorder="1" applyAlignment="1">
      <alignment horizontal="right"/>
    </xf>
    <xf numFmtId="0" fontId="3" fillId="0" borderId="19" xfId="0" applyFont="1" applyBorder="1"/>
    <xf numFmtId="165" fontId="3" fillId="0" borderId="20" xfId="1" applyNumberFormat="1" applyFont="1" applyBorder="1" applyAlignment="1">
      <alignment horizontal="right"/>
    </xf>
    <xf numFmtId="0" fontId="0" fillId="0" borderId="18" xfId="0" applyBorder="1"/>
    <xf numFmtId="0" fontId="0" fillId="0" borderId="21" xfId="0" applyBorder="1"/>
    <xf numFmtId="165" fontId="0" fillId="0" borderId="18" xfId="1" applyNumberFormat="1" applyFont="1" applyFill="1" applyBorder="1" applyAlignment="1">
      <alignment horizontal="right"/>
    </xf>
    <xf numFmtId="165" fontId="5" fillId="0" borderId="18" xfId="1" applyNumberFormat="1" applyFont="1" applyFill="1" applyBorder="1"/>
    <xf numFmtId="165" fontId="5" fillId="0" borderId="18" xfId="1" applyNumberFormat="1" applyFont="1" applyFill="1" applyBorder="1" applyAlignment="1">
      <alignment horizontal="right"/>
    </xf>
    <xf numFmtId="0" fontId="5" fillId="0" borderId="18" xfId="0" applyFont="1" applyBorder="1"/>
    <xf numFmtId="0" fontId="7" fillId="0" borderId="18" xfId="0" applyFont="1" applyBorder="1"/>
    <xf numFmtId="0" fontId="8" fillId="0" borderId="18" xfId="0" applyFont="1" applyBorder="1"/>
    <xf numFmtId="165" fontId="0" fillId="0" borderId="18" xfId="0" applyNumberFormat="1" applyBorder="1"/>
    <xf numFmtId="0" fontId="3" fillId="4" borderId="22" xfId="0" applyFont="1" applyFill="1" applyBorder="1"/>
    <xf numFmtId="165" fontId="0" fillId="4" borderId="24" xfId="1" applyNumberFormat="1" applyFont="1" applyFill="1" applyBorder="1" applyAlignment="1">
      <alignment horizontal="right"/>
    </xf>
    <xf numFmtId="0" fontId="3" fillId="0" borderId="25" xfId="0" applyFont="1" applyBorder="1" applyAlignment="1">
      <alignment vertical="center"/>
    </xf>
    <xf numFmtId="165" fontId="0" fillId="0" borderId="0" xfId="1" applyNumberFormat="1" applyFont="1" applyAlignment="1">
      <alignment horizontal="right"/>
    </xf>
    <xf numFmtId="0" fontId="3" fillId="4" borderId="26" xfId="0" applyFont="1" applyFill="1" applyBorder="1" applyAlignment="1">
      <alignment vertical="center"/>
    </xf>
    <xf numFmtId="0" fontId="9" fillId="0" borderId="25" xfId="0" applyFont="1" applyBorder="1" applyAlignment="1">
      <alignment vertical="center"/>
    </xf>
    <xf numFmtId="165" fontId="0" fillId="4" borderId="22" xfId="1" applyNumberFormat="1" applyFont="1" applyFill="1" applyBorder="1" applyAlignment="1">
      <alignment horizontal="right"/>
    </xf>
    <xf numFmtId="0" fontId="0" fillId="0" borderId="25" xfId="0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165" fontId="0" fillId="4" borderId="28" xfId="1" applyNumberFormat="1" applyFont="1" applyFill="1" applyBorder="1" applyAlignment="1">
      <alignment horizontal="right"/>
    </xf>
    <xf numFmtId="0" fontId="0" fillId="0" borderId="29" xfId="0" applyBorder="1" applyAlignment="1">
      <alignment vertical="center"/>
    </xf>
    <xf numFmtId="165" fontId="0" fillId="0" borderId="0" xfId="1" applyNumberFormat="1" applyFont="1" applyBorder="1" applyAlignment="1">
      <alignment horizontal="right"/>
    </xf>
    <xf numFmtId="0" fontId="0" fillId="0" borderId="30" xfId="0" applyBorder="1" applyAlignment="1">
      <alignment vertical="center"/>
    </xf>
    <xf numFmtId="165" fontId="0" fillId="0" borderId="31" xfId="1" applyNumberFormat="1" applyFont="1" applyBorder="1" applyAlignment="1">
      <alignment horizontal="right"/>
    </xf>
    <xf numFmtId="0" fontId="3" fillId="6" borderId="32" xfId="0" applyFont="1" applyFill="1" applyBorder="1" applyAlignment="1">
      <alignment vertical="center"/>
    </xf>
    <xf numFmtId="165" fontId="0" fillId="6" borderId="33" xfId="1" applyNumberFormat="1" applyFont="1" applyFill="1" applyBorder="1" applyAlignment="1">
      <alignment horizontal="right"/>
    </xf>
    <xf numFmtId="0" fontId="3" fillId="6" borderId="25" xfId="0" applyFont="1" applyFill="1" applyBorder="1" applyAlignment="1">
      <alignment vertical="center"/>
    </xf>
    <xf numFmtId="0" fontId="3" fillId="0" borderId="17" xfId="0" applyFont="1" applyBorder="1"/>
    <xf numFmtId="165" fontId="0" fillId="0" borderId="17" xfId="1" applyNumberFormat="1" applyFont="1" applyFill="1" applyBorder="1" applyAlignment="1">
      <alignment horizontal="right"/>
    </xf>
    <xf numFmtId="0" fontId="3" fillId="4" borderId="34" xfId="0" applyFont="1" applyFill="1" applyBorder="1" applyAlignment="1">
      <alignment vertical="center"/>
    </xf>
    <xf numFmtId="165" fontId="0" fillId="4" borderId="0" xfId="1" applyNumberFormat="1" applyFont="1" applyFill="1" applyBorder="1" applyAlignment="1">
      <alignment horizontal="right"/>
    </xf>
    <xf numFmtId="0" fontId="3" fillId="0" borderId="35" xfId="0" applyFont="1" applyBorder="1"/>
    <xf numFmtId="165" fontId="3" fillId="0" borderId="36" xfId="1" applyNumberFormat="1" applyFont="1" applyBorder="1" applyAlignment="1">
      <alignment horizontal="right"/>
    </xf>
    <xf numFmtId="165" fontId="0" fillId="4" borderId="23" xfId="1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workbookViewId="0">
      <selection sqref="A1:B1"/>
    </sheetView>
  </sheetViews>
  <sheetFormatPr defaultRowHeight="15" x14ac:dyDescent="0.25"/>
  <cols>
    <col min="1" max="1" width="67.5703125" customWidth="1"/>
    <col min="2" max="2" width="16.42578125" customWidth="1"/>
  </cols>
  <sheetData>
    <row r="1" spans="1:2" ht="57.75" customHeight="1" x14ac:dyDescent="0.25">
      <c r="A1" s="81" t="s">
        <v>72</v>
      </c>
      <c r="B1" s="81"/>
    </row>
    <row r="2" spans="1:2" ht="15.75" customHeight="1" thickBot="1" x14ac:dyDescent="0.3">
      <c r="A2" s="1"/>
      <c r="B2" s="3"/>
    </row>
    <row r="3" spans="1:2" ht="15.75" customHeight="1" thickBot="1" x14ac:dyDescent="0.3">
      <c r="A3" s="74" t="s">
        <v>1</v>
      </c>
      <c r="B3" s="75">
        <f>B4</f>
        <v>366687610</v>
      </c>
    </row>
    <row r="4" spans="1:2" ht="15.75" thickBot="1" x14ac:dyDescent="0.3">
      <c r="A4" s="57" t="s">
        <v>60</v>
      </c>
      <c r="B4" s="80">
        <f>B5+B15+B21+B31+B35+B36+B37+B38</f>
        <v>366687610</v>
      </c>
    </row>
    <row r="5" spans="1:2" x14ac:dyDescent="0.25">
      <c r="A5" s="78" t="s">
        <v>2</v>
      </c>
      <c r="B5" s="79">
        <v>97595891</v>
      </c>
    </row>
    <row r="6" spans="1:2" x14ac:dyDescent="0.25">
      <c r="A6" s="48" t="s">
        <v>3</v>
      </c>
      <c r="B6" s="45">
        <v>53708900</v>
      </c>
    </row>
    <row r="7" spans="1:2" x14ac:dyDescent="0.25">
      <c r="A7" s="48" t="s">
        <v>4</v>
      </c>
      <c r="B7" s="45">
        <v>7683000</v>
      </c>
    </row>
    <row r="8" spans="1:2" x14ac:dyDescent="0.25">
      <c r="A8" s="48" t="s">
        <v>5</v>
      </c>
      <c r="B8" s="45">
        <v>9313000</v>
      </c>
    </row>
    <row r="9" spans="1:2" x14ac:dyDescent="0.25">
      <c r="A9" s="48" t="s">
        <v>6</v>
      </c>
      <c r="B9" s="45">
        <v>3970265</v>
      </c>
    </row>
    <row r="10" spans="1:2" x14ac:dyDescent="0.25">
      <c r="A10" s="48" t="s">
        <v>7</v>
      </c>
      <c r="B10" s="45">
        <v>4002565</v>
      </c>
    </row>
    <row r="11" spans="1:2" x14ac:dyDescent="0.25">
      <c r="A11" s="48" t="s">
        <v>8</v>
      </c>
      <c r="B11" s="45">
        <v>9993200</v>
      </c>
    </row>
    <row r="12" spans="1:2" s="3" customFormat="1" x14ac:dyDescent="0.25">
      <c r="A12" s="48" t="s">
        <v>9</v>
      </c>
      <c r="B12" s="45">
        <v>124950</v>
      </c>
    </row>
    <row r="13" spans="1:2" x14ac:dyDescent="0.25">
      <c r="A13" s="49" t="s">
        <v>61</v>
      </c>
      <c r="B13" s="45">
        <v>3610011</v>
      </c>
    </row>
    <row r="14" spans="1:2" x14ac:dyDescent="0.25">
      <c r="A14" s="49" t="s">
        <v>62</v>
      </c>
      <c r="B14" s="45">
        <v>5190000</v>
      </c>
    </row>
    <row r="15" spans="1:2" x14ac:dyDescent="0.25">
      <c r="A15" s="46" t="s">
        <v>63</v>
      </c>
      <c r="B15" s="47">
        <v>92166280</v>
      </c>
    </row>
    <row r="16" spans="1:2" x14ac:dyDescent="0.25">
      <c r="A16" s="48" t="s">
        <v>42</v>
      </c>
      <c r="B16" s="45">
        <v>52629000</v>
      </c>
    </row>
    <row r="17" spans="1:4" x14ac:dyDescent="0.25">
      <c r="A17" s="48" t="s">
        <v>43</v>
      </c>
      <c r="B17" s="45">
        <v>19390000</v>
      </c>
    </row>
    <row r="18" spans="1:4" x14ac:dyDescent="0.25">
      <c r="A18" s="48" t="s">
        <v>44</v>
      </c>
      <c r="B18" s="45">
        <v>5262900</v>
      </c>
    </row>
    <row r="19" spans="1:4" x14ac:dyDescent="0.25">
      <c r="A19" s="48" t="s">
        <v>45</v>
      </c>
      <c r="B19" s="45">
        <v>13949000</v>
      </c>
    </row>
    <row r="20" spans="1:4" x14ac:dyDescent="0.25">
      <c r="A20" s="48" t="s">
        <v>64</v>
      </c>
      <c r="B20" s="45">
        <v>935380</v>
      </c>
    </row>
    <row r="21" spans="1:4" x14ac:dyDescent="0.25">
      <c r="A21" s="46" t="s">
        <v>49</v>
      </c>
      <c r="B21" s="47">
        <v>134903881</v>
      </c>
    </row>
    <row r="22" spans="1:4" x14ac:dyDescent="0.25">
      <c r="A22" s="48" t="s">
        <v>50</v>
      </c>
      <c r="B22" s="45">
        <v>19115600</v>
      </c>
    </row>
    <row r="23" spans="1:4" x14ac:dyDescent="0.25">
      <c r="A23" s="48" t="s">
        <v>10</v>
      </c>
      <c r="B23" s="50">
        <v>15386820</v>
      </c>
    </row>
    <row r="24" spans="1:4" x14ac:dyDescent="0.25">
      <c r="A24" s="51" t="s">
        <v>11</v>
      </c>
      <c r="B24" s="52">
        <v>11772550</v>
      </c>
    </row>
    <row r="25" spans="1:4" x14ac:dyDescent="0.25">
      <c r="A25" s="53" t="s">
        <v>12</v>
      </c>
      <c r="B25" s="45">
        <v>375000</v>
      </c>
    </row>
    <row r="26" spans="1:4" x14ac:dyDescent="0.25">
      <c r="A26" s="53" t="s">
        <v>13</v>
      </c>
      <c r="B26" s="52">
        <v>21674880</v>
      </c>
    </row>
    <row r="27" spans="1:4" x14ac:dyDescent="0.25">
      <c r="A27" s="54" t="s">
        <v>14</v>
      </c>
      <c r="B27" s="50">
        <v>19077300</v>
      </c>
    </row>
    <row r="28" spans="1:4" x14ac:dyDescent="0.25">
      <c r="A28" s="48" t="s">
        <v>65</v>
      </c>
      <c r="B28" s="50"/>
    </row>
    <row r="29" spans="1:4" x14ac:dyDescent="0.25">
      <c r="A29" s="48" t="s">
        <v>15</v>
      </c>
      <c r="B29" s="45">
        <v>32639400</v>
      </c>
    </row>
    <row r="30" spans="1:4" x14ac:dyDescent="0.25">
      <c r="A30" s="55" t="s">
        <v>16</v>
      </c>
      <c r="B30" s="45">
        <v>14862331</v>
      </c>
    </row>
    <row r="31" spans="1:4" x14ac:dyDescent="0.25">
      <c r="A31" s="46" t="s">
        <v>51</v>
      </c>
      <c r="B31" s="47">
        <v>15802711</v>
      </c>
    </row>
    <row r="32" spans="1:4" x14ac:dyDescent="0.25">
      <c r="A32" s="56" t="s">
        <v>66</v>
      </c>
      <c r="B32" s="45">
        <v>4212468</v>
      </c>
      <c r="D32" s="4"/>
    </row>
    <row r="33" spans="1:2" x14ac:dyDescent="0.25">
      <c r="A33" s="48" t="s">
        <v>17</v>
      </c>
      <c r="B33" s="45">
        <v>10447507</v>
      </c>
    </row>
    <row r="34" spans="1:2" x14ac:dyDescent="0.25">
      <c r="A34" s="48" t="s">
        <v>67</v>
      </c>
      <c r="B34" s="45">
        <v>1142736</v>
      </c>
    </row>
    <row r="35" spans="1:2" ht="15.75" thickBot="1" x14ac:dyDescent="0.3">
      <c r="A35" s="46" t="s">
        <v>18</v>
      </c>
      <c r="B35" s="47">
        <v>7898197</v>
      </c>
    </row>
    <row r="36" spans="1:2" ht="16.5" customHeight="1" thickBot="1" x14ac:dyDescent="0.3">
      <c r="A36" s="57" t="s">
        <v>52</v>
      </c>
      <c r="B36" s="58">
        <v>639490</v>
      </c>
    </row>
    <row r="37" spans="1:2" ht="16.5" customHeight="1" thickBot="1" x14ac:dyDescent="0.3">
      <c r="A37" s="59" t="s">
        <v>68</v>
      </c>
      <c r="B37" s="60">
        <v>5181160</v>
      </c>
    </row>
    <row r="38" spans="1:2" ht="15.75" thickBot="1" x14ac:dyDescent="0.3">
      <c r="A38" s="61" t="s">
        <v>19</v>
      </c>
      <c r="B38" s="58">
        <v>12500000</v>
      </c>
    </row>
    <row r="39" spans="1:2" x14ac:dyDescent="0.25">
      <c r="A39" s="76" t="s">
        <v>48</v>
      </c>
      <c r="B39" s="77">
        <v>8811106</v>
      </c>
    </row>
    <row r="40" spans="1:2" ht="15.75" thickBot="1" x14ac:dyDescent="0.3">
      <c r="A40" s="62"/>
      <c r="B40" s="60"/>
    </row>
    <row r="41" spans="1:2" ht="15.75" thickBot="1" x14ac:dyDescent="0.3">
      <c r="A41" s="61" t="s">
        <v>69</v>
      </c>
      <c r="B41" s="63">
        <v>88000000</v>
      </c>
    </row>
    <row r="42" spans="1:2" ht="15.75" thickBot="1" x14ac:dyDescent="0.3">
      <c r="A42" s="64"/>
      <c r="B42" s="60"/>
    </row>
    <row r="43" spans="1:2" x14ac:dyDescent="0.25">
      <c r="A43" s="65" t="s">
        <v>21</v>
      </c>
      <c r="B43" s="66">
        <v>110000000</v>
      </c>
    </row>
    <row r="44" spans="1:2" x14ac:dyDescent="0.25">
      <c r="A44" s="67" t="s">
        <v>22</v>
      </c>
      <c r="B44" s="68">
        <v>25000000</v>
      </c>
    </row>
    <row r="45" spans="1:2" ht="15.75" thickBot="1" x14ac:dyDescent="0.3">
      <c r="A45" s="69" t="s">
        <v>23</v>
      </c>
      <c r="B45" s="70">
        <v>85000000</v>
      </c>
    </row>
    <row r="46" spans="1:2" x14ac:dyDescent="0.25">
      <c r="A46" s="64"/>
      <c r="B46" s="60"/>
    </row>
    <row r="47" spans="1:2" x14ac:dyDescent="0.25">
      <c r="A47" s="71" t="s">
        <v>24</v>
      </c>
      <c r="B47" s="72"/>
    </row>
    <row r="48" spans="1:2" ht="15.75" thickBot="1" x14ac:dyDescent="0.3">
      <c r="A48" s="73"/>
      <c r="B48" s="60"/>
    </row>
    <row r="49" spans="1:2" ht="15.75" thickBot="1" x14ac:dyDescent="0.3">
      <c r="A49" s="61" t="s">
        <v>25</v>
      </c>
      <c r="B49" s="58">
        <v>346077705</v>
      </c>
    </row>
    <row r="50" spans="1:2" ht="15.75" thickBot="1" x14ac:dyDescent="0.3">
      <c r="A50" s="62"/>
      <c r="B50" s="60"/>
    </row>
    <row r="51" spans="1:2" ht="15.75" thickBot="1" x14ac:dyDescent="0.3">
      <c r="A51" s="61" t="s">
        <v>0</v>
      </c>
      <c r="B51" s="58">
        <f>B3+B39+B41+B43+B49</f>
        <v>919576421</v>
      </c>
    </row>
    <row r="52" spans="1:2" x14ac:dyDescent="0.25">
      <c r="A52" s="2"/>
      <c r="B52" s="60"/>
    </row>
  </sheetData>
  <mergeCells count="1">
    <mergeCell ref="A1:B1"/>
  </mergeCells>
  <pageMargins left="0.7" right="0.7" top="0.75" bottom="0.75" header="0.3" footer="0.3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tabSelected="1" workbookViewId="0"/>
  </sheetViews>
  <sheetFormatPr defaultRowHeight="15" x14ac:dyDescent="0.25"/>
  <cols>
    <col min="1" max="1" width="31.28515625" customWidth="1"/>
    <col min="2" max="2" width="17.28515625" style="11" customWidth="1"/>
    <col min="3" max="3" width="18" style="2" customWidth="1"/>
    <col min="4" max="4" width="10.28515625" customWidth="1"/>
    <col min="5" max="5" width="18" bestFit="1" customWidth="1"/>
    <col min="6" max="6" width="17.42578125" customWidth="1"/>
  </cols>
  <sheetData>
    <row r="1" spans="1:9" x14ac:dyDescent="0.25">
      <c r="A1" s="16" t="s">
        <v>73</v>
      </c>
      <c r="B1" s="7"/>
      <c r="C1" s="12"/>
    </row>
    <row r="2" spans="1:9" ht="30" customHeight="1" x14ac:dyDescent="0.25">
      <c r="A2" s="82" t="s">
        <v>70</v>
      </c>
      <c r="B2" s="83"/>
      <c r="C2" s="83"/>
    </row>
    <row r="3" spans="1:9" x14ac:dyDescent="0.25">
      <c r="A3" s="6"/>
      <c r="B3" s="8" t="s">
        <v>71</v>
      </c>
      <c r="C3"/>
    </row>
    <row r="4" spans="1:9" x14ac:dyDescent="0.25">
      <c r="A4" s="5" t="s">
        <v>36</v>
      </c>
      <c r="B4" s="13"/>
      <c r="C4"/>
    </row>
    <row r="5" spans="1:9" x14ac:dyDescent="0.25">
      <c r="A5" s="17" t="s">
        <v>27</v>
      </c>
      <c r="B5" s="9"/>
      <c r="C5"/>
    </row>
    <row r="6" spans="1:9" x14ac:dyDescent="0.25">
      <c r="A6" s="18" t="s">
        <v>20</v>
      </c>
      <c r="B6" s="9"/>
      <c r="C6"/>
    </row>
    <row r="7" spans="1:9" x14ac:dyDescent="0.25">
      <c r="A7" s="17" t="s">
        <v>26</v>
      </c>
      <c r="B7" s="9"/>
      <c r="C7"/>
    </row>
    <row r="8" spans="1:9" x14ac:dyDescent="0.25">
      <c r="A8" s="17" t="s">
        <v>31</v>
      </c>
      <c r="B8" s="9"/>
      <c r="C8"/>
    </row>
    <row r="9" spans="1:9" x14ac:dyDescent="0.25">
      <c r="A9" s="17" t="s">
        <v>32</v>
      </c>
      <c r="B9" s="9"/>
      <c r="C9"/>
    </row>
    <row r="10" spans="1:9" x14ac:dyDescent="0.25">
      <c r="A10" s="19" t="s">
        <v>33</v>
      </c>
      <c r="B10" s="9"/>
      <c r="C10"/>
    </row>
    <row r="11" spans="1:9" x14ac:dyDescent="0.25">
      <c r="A11" s="20" t="s">
        <v>28</v>
      </c>
      <c r="B11" s="9"/>
      <c r="C11"/>
      <c r="E11" s="4"/>
      <c r="F11" s="4"/>
      <c r="G11" s="4"/>
      <c r="H11" s="4"/>
      <c r="I11" s="4"/>
    </row>
    <row r="12" spans="1:9" x14ac:dyDescent="0.25">
      <c r="A12" s="17" t="s">
        <v>30</v>
      </c>
      <c r="B12" s="9">
        <v>60990</v>
      </c>
      <c r="C12"/>
    </row>
    <row r="13" spans="1:9" x14ac:dyDescent="0.25">
      <c r="A13" s="17" t="s">
        <v>29</v>
      </c>
      <c r="B13" s="9">
        <v>96273010</v>
      </c>
      <c r="C13"/>
    </row>
    <row r="14" spans="1:9" x14ac:dyDescent="0.25">
      <c r="A14" s="17" t="s">
        <v>37</v>
      </c>
      <c r="B14" s="15">
        <f>SUM(B5:B13)</f>
        <v>96334000</v>
      </c>
      <c r="C14"/>
    </row>
    <row r="15" spans="1:9" x14ac:dyDescent="0.25">
      <c r="A15" s="38" t="s">
        <v>38</v>
      </c>
      <c r="B15" s="39"/>
      <c r="C15"/>
    </row>
    <row r="16" spans="1:9" x14ac:dyDescent="0.25">
      <c r="A16" s="17" t="s">
        <v>26</v>
      </c>
      <c r="B16" s="9"/>
      <c r="C16"/>
      <c r="E16" s="43"/>
    </row>
    <row r="17" spans="1:9" x14ac:dyDescent="0.25">
      <c r="A17" s="17" t="s">
        <v>31</v>
      </c>
      <c r="B17" s="9"/>
      <c r="C17"/>
    </row>
    <row r="18" spans="1:9" x14ac:dyDescent="0.25">
      <c r="A18" s="17" t="s">
        <v>32</v>
      </c>
      <c r="B18" s="9"/>
      <c r="C18"/>
    </row>
    <row r="19" spans="1:9" x14ac:dyDescent="0.25">
      <c r="A19" s="19" t="s">
        <v>33</v>
      </c>
      <c r="B19" s="9"/>
      <c r="C19"/>
    </row>
    <row r="20" spans="1:9" x14ac:dyDescent="0.25">
      <c r="A20" s="20" t="s">
        <v>28</v>
      </c>
      <c r="B20" s="9"/>
      <c r="C20"/>
    </row>
    <row r="21" spans="1:9" x14ac:dyDescent="0.25">
      <c r="A21" s="21" t="s">
        <v>30</v>
      </c>
      <c r="B21" s="10">
        <v>68406</v>
      </c>
      <c r="C21"/>
    </row>
    <row r="22" spans="1:9" x14ac:dyDescent="0.25">
      <c r="A22" s="21" t="s">
        <v>29</v>
      </c>
      <c r="B22" s="14">
        <v>102073594</v>
      </c>
      <c r="C22"/>
    </row>
    <row r="23" spans="1:9" x14ac:dyDescent="0.25">
      <c r="A23" s="17" t="s">
        <v>37</v>
      </c>
      <c r="B23" s="15">
        <f>SUM(B16:B22)</f>
        <v>102142000</v>
      </c>
      <c r="C23"/>
      <c r="E23" s="4"/>
      <c r="F23" s="4"/>
      <c r="G23" s="4"/>
      <c r="H23" s="4"/>
      <c r="I23" s="4"/>
    </row>
    <row r="24" spans="1:9" x14ac:dyDescent="0.25">
      <c r="A24" s="38" t="s">
        <v>39</v>
      </c>
      <c r="B24" s="39"/>
      <c r="C24"/>
    </row>
    <row r="25" spans="1:9" x14ac:dyDescent="0.25">
      <c r="A25" s="17" t="s">
        <v>26</v>
      </c>
      <c r="B25" s="9">
        <v>85000000</v>
      </c>
      <c r="C25"/>
    </row>
    <row r="26" spans="1:9" x14ac:dyDescent="0.25">
      <c r="A26" s="17" t="s">
        <v>31</v>
      </c>
      <c r="B26" s="9"/>
      <c r="C26"/>
    </row>
    <row r="27" spans="1:9" x14ac:dyDescent="0.25">
      <c r="A27" s="17" t="s">
        <v>32</v>
      </c>
      <c r="B27" s="9"/>
      <c r="C27"/>
    </row>
    <row r="28" spans="1:9" x14ac:dyDescent="0.25">
      <c r="A28" s="19" t="s">
        <v>33</v>
      </c>
      <c r="B28" s="9"/>
      <c r="C28"/>
    </row>
    <row r="29" spans="1:9" x14ac:dyDescent="0.25">
      <c r="A29" s="20" t="s">
        <v>28</v>
      </c>
      <c r="B29" s="9"/>
      <c r="C29"/>
    </row>
    <row r="30" spans="1:9" x14ac:dyDescent="0.25">
      <c r="A30" s="21" t="s">
        <v>30</v>
      </c>
      <c r="B30" s="10">
        <v>303420</v>
      </c>
      <c r="C30"/>
    </row>
    <row r="31" spans="1:9" x14ac:dyDescent="0.25">
      <c r="A31" s="21" t="s">
        <v>29</v>
      </c>
      <c r="B31" s="14">
        <v>24339580</v>
      </c>
      <c r="C31"/>
    </row>
    <row r="32" spans="1:9" x14ac:dyDescent="0.25">
      <c r="A32" s="17" t="s">
        <v>37</v>
      </c>
      <c r="B32" s="15">
        <f>B25+B30+B31</f>
        <v>109643000</v>
      </c>
      <c r="C32"/>
    </row>
    <row r="33" spans="1:4" x14ac:dyDescent="0.25">
      <c r="A33" s="30" t="s">
        <v>46</v>
      </c>
      <c r="B33" s="31"/>
      <c r="C33"/>
    </row>
    <row r="34" spans="1:4" x14ac:dyDescent="0.25">
      <c r="A34" s="27" t="s">
        <v>26</v>
      </c>
      <c r="B34" s="28">
        <v>25000000</v>
      </c>
      <c r="C34"/>
    </row>
    <row r="35" spans="1:4" x14ac:dyDescent="0.25">
      <c r="A35" s="17" t="s">
        <v>32</v>
      </c>
      <c r="B35" s="9">
        <v>10000000</v>
      </c>
      <c r="C35"/>
    </row>
    <row r="36" spans="1:4" x14ac:dyDescent="0.25">
      <c r="A36" s="17" t="s">
        <v>31</v>
      </c>
      <c r="B36" s="9">
        <v>10000000</v>
      </c>
      <c r="C36"/>
    </row>
    <row r="37" spans="1:4" x14ac:dyDescent="0.25">
      <c r="A37" s="19" t="s">
        <v>33</v>
      </c>
      <c r="B37" s="9">
        <v>5000000</v>
      </c>
      <c r="C37"/>
    </row>
    <row r="38" spans="1:4" x14ac:dyDescent="0.25">
      <c r="A38" s="20" t="s">
        <v>28</v>
      </c>
      <c r="B38" s="9"/>
      <c r="C38"/>
    </row>
    <row r="39" spans="1:4" x14ac:dyDescent="0.25">
      <c r="A39" s="32" t="s">
        <v>30</v>
      </c>
      <c r="B39" s="33">
        <v>345644889</v>
      </c>
      <c r="C39"/>
    </row>
    <row r="40" spans="1:4" x14ac:dyDescent="0.25">
      <c r="A40" s="34" t="s">
        <v>37</v>
      </c>
      <c r="B40" s="35">
        <f>B34+B38+B39</f>
        <v>370644889</v>
      </c>
      <c r="C40"/>
    </row>
    <row r="41" spans="1:4" x14ac:dyDescent="0.25">
      <c r="C41"/>
    </row>
    <row r="42" spans="1:4" x14ac:dyDescent="0.25">
      <c r="C42"/>
    </row>
    <row r="43" spans="1:4" x14ac:dyDescent="0.25">
      <c r="C43"/>
      <c r="D43" s="36"/>
    </row>
    <row r="44" spans="1:4" x14ac:dyDescent="0.25">
      <c r="C44"/>
    </row>
    <row r="45" spans="1:4" x14ac:dyDescent="0.25">
      <c r="C45"/>
    </row>
    <row r="46" spans="1:4" x14ac:dyDescent="0.25">
      <c r="C46"/>
    </row>
    <row r="47" spans="1:4" x14ac:dyDescent="0.25">
      <c r="C47"/>
    </row>
    <row r="48" spans="1:4" x14ac:dyDescent="0.25">
      <c r="C48"/>
    </row>
    <row r="49" spans="3:3" x14ac:dyDescent="0.25">
      <c r="C49"/>
    </row>
  </sheetData>
  <mergeCells count="1">
    <mergeCell ref="A2:C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5"/>
  <sheetViews>
    <sheetView workbookViewId="0">
      <selection activeCell="E54" sqref="E54"/>
    </sheetView>
  </sheetViews>
  <sheetFormatPr defaultRowHeight="15" x14ac:dyDescent="0.25"/>
  <cols>
    <col min="1" max="1" width="35" customWidth="1"/>
    <col min="2" max="2" width="18.140625" customWidth="1"/>
    <col min="3" max="3" width="16" customWidth="1"/>
    <col min="4" max="4" width="18" bestFit="1" customWidth="1"/>
    <col min="5" max="6" width="18.5703125" bestFit="1" customWidth="1"/>
  </cols>
  <sheetData>
    <row r="1" spans="1:8" x14ac:dyDescent="0.25">
      <c r="A1" s="16" t="s">
        <v>53</v>
      </c>
      <c r="B1" s="7"/>
      <c r="C1" s="12"/>
    </row>
    <row r="2" spans="1:8" ht="15" customHeight="1" x14ac:dyDescent="0.25">
      <c r="A2" s="82" t="s">
        <v>54</v>
      </c>
      <c r="B2" s="83"/>
      <c r="C2" s="83"/>
      <c r="E2" s="24"/>
      <c r="F2" s="24"/>
      <c r="G2" s="24"/>
      <c r="H2" s="24"/>
    </row>
    <row r="3" spans="1:8" x14ac:dyDescent="0.25">
      <c r="A3" s="25"/>
      <c r="B3" s="26" t="s">
        <v>55</v>
      </c>
      <c r="C3" s="26" t="s">
        <v>56</v>
      </c>
      <c r="D3" s="26" t="s">
        <v>57</v>
      </c>
      <c r="E3" s="26" t="s">
        <v>58</v>
      </c>
      <c r="F3" s="26" t="s">
        <v>59</v>
      </c>
    </row>
    <row r="4" spans="1:8" x14ac:dyDescent="0.25">
      <c r="A4" s="84" t="s">
        <v>36</v>
      </c>
      <c r="B4" s="84"/>
      <c r="C4" s="84"/>
      <c r="D4" s="84"/>
      <c r="E4" s="29"/>
      <c r="F4" s="29"/>
    </row>
    <row r="5" spans="1:8" x14ac:dyDescent="0.25">
      <c r="A5" s="27" t="s">
        <v>27</v>
      </c>
      <c r="B5" s="28">
        <v>0</v>
      </c>
      <c r="C5" s="28">
        <v>0</v>
      </c>
      <c r="D5" s="28">
        <v>4837000</v>
      </c>
      <c r="E5" s="28">
        <v>4837000</v>
      </c>
      <c r="F5" s="28"/>
    </row>
    <row r="6" spans="1:8" x14ac:dyDescent="0.25">
      <c r="A6" s="18" t="s">
        <v>20</v>
      </c>
      <c r="B6" s="9">
        <v>0</v>
      </c>
      <c r="C6" s="9">
        <v>0</v>
      </c>
      <c r="D6" s="9">
        <v>0</v>
      </c>
      <c r="E6" s="9">
        <v>0</v>
      </c>
      <c r="F6" s="9"/>
    </row>
    <row r="7" spans="1:8" x14ac:dyDescent="0.25">
      <c r="A7" s="17" t="s">
        <v>26</v>
      </c>
      <c r="B7" s="9">
        <v>0</v>
      </c>
      <c r="C7" s="9">
        <v>0</v>
      </c>
      <c r="D7" s="9">
        <v>0</v>
      </c>
      <c r="E7" s="9">
        <v>0</v>
      </c>
      <c r="F7" s="9"/>
    </row>
    <row r="8" spans="1:8" x14ac:dyDescent="0.25">
      <c r="A8" s="17" t="s">
        <v>35</v>
      </c>
      <c r="B8" s="9">
        <v>0</v>
      </c>
      <c r="C8" s="9">
        <v>0</v>
      </c>
      <c r="D8" s="9">
        <v>0</v>
      </c>
      <c r="E8" s="9">
        <v>0</v>
      </c>
      <c r="F8" s="9"/>
    </row>
    <row r="9" spans="1:8" x14ac:dyDescent="0.25">
      <c r="A9" s="17" t="s">
        <v>31</v>
      </c>
      <c r="B9" s="9">
        <v>0</v>
      </c>
      <c r="C9" s="9">
        <v>0</v>
      </c>
      <c r="D9" s="9">
        <v>0</v>
      </c>
      <c r="E9" s="9">
        <v>0</v>
      </c>
      <c r="F9" s="9"/>
    </row>
    <row r="10" spans="1:8" x14ac:dyDescent="0.25">
      <c r="A10" s="17" t="s">
        <v>32</v>
      </c>
      <c r="B10" s="9">
        <v>0</v>
      </c>
      <c r="C10" s="9">
        <v>0</v>
      </c>
      <c r="D10" s="9">
        <v>0</v>
      </c>
      <c r="E10" s="9">
        <v>0</v>
      </c>
      <c r="F10" s="9"/>
    </row>
    <row r="11" spans="1:8" x14ac:dyDescent="0.25">
      <c r="A11" s="19" t="s">
        <v>33</v>
      </c>
      <c r="B11" s="9">
        <v>0</v>
      </c>
      <c r="C11" s="9">
        <v>0</v>
      </c>
      <c r="D11" s="9">
        <v>0</v>
      </c>
      <c r="E11" s="9">
        <v>0</v>
      </c>
      <c r="F11" s="9"/>
    </row>
    <row r="12" spans="1:8" x14ac:dyDescent="0.25">
      <c r="A12" s="17" t="s">
        <v>34</v>
      </c>
      <c r="B12" s="9">
        <v>0</v>
      </c>
      <c r="C12" s="9">
        <v>0</v>
      </c>
      <c r="D12" s="9">
        <v>0</v>
      </c>
      <c r="E12" s="9">
        <v>0</v>
      </c>
      <c r="F12" s="9"/>
    </row>
    <row r="13" spans="1:8" x14ac:dyDescent="0.25">
      <c r="A13" s="20" t="s">
        <v>28</v>
      </c>
      <c r="B13" s="9">
        <v>0</v>
      </c>
      <c r="C13" s="9">
        <v>0</v>
      </c>
      <c r="D13" s="9">
        <v>0</v>
      </c>
      <c r="E13" s="9">
        <v>0</v>
      </c>
      <c r="F13" s="9"/>
    </row>
    <row r="14" spans="1:8" x14ac:dyDescent="0.25">
      <c r="A14" s="17" t="s">
        <v>30</v>
      </c>
      <c r="B14" s="9">
        <v>66852</v>
      </c>
      <c r="C14" s="9">
        <v>66852</v>
      </c>
      <c r="D14" s="9">
        <v>66852</v>
      </c>
      <c r="E14" s="9">
        <v>66852</v>
      </c>
      <c r="F14" s="9"/>
    </row>
    <row r="15" spans="1:8" x14ac:dyDescent="0.25">
      <c r="A15" s="17" t="s">
        <v>29</v>
      </c>
      <c r="B15" s="9">
        <v>88687148</v>
      </c>
      <c r="C15" s="9">
        <v>88687148</v>
      </c>
      <c r="D15" s="9">
        <v>95344148</v>
      </c>
      <c r="E15" s="9">
        <v>95344148</v>
      </c>
      <c r="F15" s="9"/>
    </row>
    <row r="16" spans="1:8" x14ac:dyDescent="0.25">
      <c r="A16" s="17" t="s">
        <v>37</v>
      </c>
      <c r="B16" s="15">
        <f>SUM(B5:B15)</f>
        <v>88754000</v>
      </c>
      <c r="C16" s="15">
        <f>SUM(C5:C15)</f>
        <v>88754000</v>
      </c>
      <c r="D16" s="15">
        <f>SUM(D5:D15)</f>
        <v>100248000</v>
      </c>
      <c r="E16" s="15">
        <f>SUM(E5:E15)</f>
        <v>100248000</v>
      </c>
      <c r="F16" s="15">
        <f>SUM(F5:F15)</f>
        <v>0</v>
      </c>
    </row>
    <row r="17" spans="1:6" x14ac:dyDescent="0.25">
      <c r="A17" s="22" t="s">
        <v>38</v>
      </c>
      <c r="B17" s="23"/>
      <c r="C17" s="23"/>
      <c r="D17" s="23"/>
      <c r="E17" s="23"/>
      <c r="F17" s="23"/>
    </row>
    <row r="18" spans="1:6" x14ac:dyDescent="0.25">
      <c r="A18" s="17" t="s">
        <v>26</v>
      </c>
      <c r="B18" s="9">
        <v>0</v>
      </c>
      <c r="C18" s="9">
        <v>0</v>
      </c>
      <c r="D18" s="9">
        <v>0</v>
      </c>
      <c r="E18" s="9">
        <v>0</v>
      </c>
      <c r="F18" s="9"/>
    </row>
    <row r="19" spans="1:6" x14ac:dyDescent="0.25">
      <c r="A19" s="17" t="s">
        <v>35</v>
      </c>
      <c r="B19" s="9">
        <v>0</v>
      </c>
      <c r="C19" s="9">
        <v>0</v>
      </c>
      <c r="D19" s="9">
        <v>0</v>
      </c>
      <c r="E19" s="9">
        <v>0</v>
      </c>
      <c r="F19" s="9"/>
    </row>
    <row r="20" spans="1:6" x14ac:dyDescent="0.25">
      <c r="A20" s="17" t="s">
        <v>31</v>
      </c>
      <c r="B20" s="9">
        <v>0</v>
      </c>
      <c r="C20" s="9">
        <v>0</v>
      </c>
      <c r="D20" s="9">
        <v>0</v>
      </c>
      <c r="E20" s="9">
        <v>0</v>
      </c>
      <c r="F20" s="9"/>
    </row>
    <row r="21" spans="1:6" x14ac:dyDescent="0.25">
      <c r="A21" s="17" t="s">
        <v>32</v>
      </c>
      <c r="B21" s="9">
        <v>0</v>
      </c>
      <c r="C21" s="9">
        <v>0</v>
      </c>
      <c r="D21" s="9">
        <v>0</v>
      </c>
      <c r="E21" s="9">
        <v>0</v>
      </c>
      <c r="F21" s="9"/>
    </row>
    <row r="22" spans="1:6" x14ac:dyDescent="0.25">
      <c r="A22" s="19" t="s">
        <v>33</v>
      </c>
      <c r="B22" s="9">
        <v>0</v>
      </c>
      <c r="C22" s="9">
        <v>0</v>
      </c>
      <c r="D22" s="9">
        <v>0</v>
      </c>
      <c r="E22" s="9">
        <v>0</v>
      </c>
      <c r="F22" s="9"/>
    </row>
    <row r="23" spans="1:6" x14ac:dyDescent="0.25">
      <c r="A23" s="17" t="s">
        <v>34</v>
      </c>
      <c r="B23" s="9">
        <v>0</v>
      </c>
      <c r="C23" s="9">
        <v>0</v>
      </c>
      <c r="D23" s="9">
        <v>0</v>
      </c>
      <c r="E23" s="9">
        <v>0</v>
      </c>
      <c r="F23" s="9"/>
    </row>
    <row r="24" spans="1:6" x14ac:dyDescent="0.25">
      <c r="A24" s="20" t="s">
        <v>28</v>
      </c>
      <c r="B24" s="9">
        <v>0</v>
      </c>
      <c r="C24" s="9">
        <v>0</v>
      </c>
      <c r="D24" s="9">
        <v>300000</v>
      </c>
      <c r="E24" s="9">
        <v>300000</v>
      </c>
      <c r="F24" s="9"/>
    </row>
    <row r="25" spans="1:6" x14ac:dyDescent="0.25">
      <c r="A25" s="21" t="s">
        <v>30</v>
      </c>
      <c r="B25" s="10">
        <v>31231</v>
      </c>
      <c r="C25" s="10">
        <v>31231</v>
      </c>
      <c r="D25" s="10">
        <v>31231</v>
      </c>
      <c r="E25" s="10">
        <v>31231</v>
      </c>
      <c r="F25" s="10"/>
    </row>
    <row r="26" spans="1:6" x14ac:dyDescent="0.25">
      <c r="A26" s="21" t="s">
        <v>29</v>
      </c>
      <c r="B26" s="14">
        <v>102580769</v>
      </c>
      <c r="C26" s="14">
        <v>102580769</v>
      </c>
      <c r="D26" s="14">
        <v>103088769</v>
      </c>
      <c r="E26" s="14">
        <v>103088769</v>
      </c>
      <c r="F26" s="14"/>
    </row>
    <row r="27" spans="1:6" x14ac:dyDescent="0.25">
      <c r="A27" s="17" t="s">
        <v>37</v>
      </c>
      <c r="B27" s="15">
        <f>SUM(B18:B26)</f>
        <v>102612000</v>
      </c>
      <c r="C27" s="15">
        <f>SUM(C18:C26)</f>
        <v>102612000</v>
      </c>
      <c r="D27" s="15">
        <f>SUM(D18:D26)</f>
        <v>103420000</v>
      </c>
      <c r="E27" s="15">
        <f>SUM(E18:E26)</f>
        <v>103420000</v>
      </c>
      <c r="F27" s="15">
        <f>SUM(F25:F26)</f>
        <v>0</v>
      </c>
    </row>
    <row r="28" spans="1:6" x14ac:dyDescent="0.25">
      <c r="A28" s="22" t="s">
        <v>39</v>
      </c>
      <c r="B28" s="23"/>
      <c r="C28" s="23"/>
      <c r="D28" s="23"/>
      <c r="E28" s="23"/>
      <c r="F28" s="23"/>
    </row>
    <row r="29" spans="1:6" x14ac:dyDescent="0.25">
      <c r="A29" s="17" t="s">
        <v>26</v>
      </c>
      <c r="B29" s="9">
        <v>37500000</v>
      </c>
      <c r="C29" s="9">
        <v>37500000</v>
      </c>
      <c r="D29" s="9">
        <v>37500000</v>
      </c>
      <c r="E29" s="9">
        <v>37500000</v>
      </c>
      <c r="F29" s="9"/>
    </row>
    <row r="30" spans="1:6" x14ac:dyDescent="0.25">
      <c r="A30" s="17" t="s">
        <v>35</v>
      </c>
      <c r="B30" s="9"/>
      <c r="C30" s="9"/>
      <c r="D30" s="9"/>
      <c r="E30" s="9"/>
      <c r="F30" s="9"/>
    </row>
    <row r="31" spans="1:6" x14ac:dyDescent="0.25">
      <c r="A31" s="17" t="s">
        <v>31</v>
      </c>
      <c r="B31" s="9"/>
      <c r="C31" s="9"/>
      <c r="D31" s="9"/>
      <c r="E31" s="37"/>
      <c r="F31" s="9"/>
    </row>
    <row r="32" spans="1:6" x14ac:dyDescent="0.25">
      <c r="A32" s="17" t="s">
        <v>40</v>
      </c>
      <c r="B32" s="9"/>
      <c r="C32" s="9"/>
      <c r="D32" s="9"/>
      <c r="E32" s="37"/>
      <c r="F32" s="9"/>
    </row>
    <row r="33" spans="1:6" x14ac:dyDescent="0.25">
      <c r="A33" s="19" t="s">
        <v>33</v>
      </c>
      <c r="B33" s="9"/>
      <c r="C33" s="10"/>
      <c r="D33" s="10"/>
      <c r="E33" s="37"/>
      <c r="F33" s="9"/>
    </row>
    <row r="34" spans="1:6" x14ac:dyDescent="0.25">
      <c r="A34" s="17" t="s">
        <v>34</v>
      </c>
      <c r="B34" s="9"/>
      <c r="C34" s="9"/>
      <c r="D34" s="9"/>
      <c r="E34" s="9"/>
      <c r="F34" s="9"/>
    </row>
    <row r="35" spans="1:6" x14ac:dyDescent="0.25">
      <c r="A35" s="17" t="s">
        <v>41</v>
      </c>
      <c r="B35" s="9"/>
      <c r="C35" s="9"/>
      <c r="D35" s="9"/>
      <c r="E35" s="9"/>
      <c r="F35" s="9"/>
    </row>
    <row r="36" spans="1:6" x14ac:dyDescent="0.25">
      <c r="A36" s="20" t="s">
        <v>28</v>
      </c>
      <c r="B36" s="9"/>
      <c r="C36" s="9"/>
      <c r="D36" s="9"/>
      <c r="E36" s="9"/>
      <c r="F36" s="9"/>
    </row>
    <row r="37" spans="1:6" x14ac:dyDescent="0.25">
      <c r="A37" s="21" t="s">
        <v>30</v>
      </c>
      <c r="B37" s="10">
        <v>671338</v>
      </c>
      <c r="C37" s="14">
        <v>671338</v>
      </c>
      <c r="D37" s="14">
        <v>671338</v>
      </c>
      <c r="E37" s="10">
        <v>671338</v>
      </c>
      <c r="F37" s="10"/>
    </row>
    <row r="38" spans="1:6" x14ac:dyDescent="0.25">
      <c r="A38" s="21" t="s">
        <v>29</v>
      </c>
      <c r="B38" s="14">
        <v>44540662</v>
      </c>
      <c r="C38" s="10">
        <v>44540662</v>
      </c>
      <c r="D38" s="10">
        <v>45302662</v>
      </c>
      <c r="E38" s="14">
        <v>45302662</v>
      </c>
      <c r="F38" s="14"/>
    </row>
    <row r="39" spans="1:6" x14ac:dyDescent="0.25">
      <c r="A39" s="17" t="s">
        <v>37</v>
      </c>
      <c r="B39" s="15">
        <f>B29+B37+B38</f>
        <v>82712000</v>
      </c>
      <c r="C39" s="15">
        <f>C29+C37+C38</f>
        <v>82712000</v>
      </c>
      <c r="D39" s="15">
        <f>D29+D37+D38</f>
        <v>83474000</v>
      </c>
      <c r="E39" s="15">
        <f>E29+E37+E38</f>
        <v>83474000</v>
      </c>
      <c r="F39" s="15">
        <f>SUM(F35:F38)</f>
        <v>0</v>
      </c>
    </row>
    <row r="40" spans="1:6" x14ac:dyDescent="0.25">
      <c r="A40" s="22" t="s">
        <v>46</v>
      </c>
      <c r="B40" s="23"/>
      <c r="C40" s="23"/>
      <c r="D40" s="23"/>
      <c r="E40" s="23"/>
      <c r="F40" s="23"/>
    </row>
    <row r="41" spans="1:6" x14ac:dyDescent="0.25">
      <c r="A41" s="40" t="s">
        <v>27</v>
      </c>
      <c r="B41" s="41">
        <v>345019625</v>
      </c>
      <c r="C41" s="41">
        <v>345495527</v>
      </c>
      <c r="D41" s="42">
        <v>369919527</v>
      </c>
      <c r="E41" s="42">
        <v>382539527</v>
      </c>
      <c r="F41" s="42"/>
    </row>
    <row r="42" spans="1:6" x14ac:dyDescent="0.25">
      <c r="A42" s="40" t="s">
        <v>48</v>
      </c>
      <c r="B42" s="41"/>
      <c r="C42" s="41"/>
      <c r="D42" s="9">
        <v>142182000</v>
      </c>
      <c r="E42" s="42">
        <v>142732000</v>
      </c>
      <c r="F42" s="42"/>
    </row>
    <row r="43" spans="1:6" x14ac:dyDescent="0.25">
      <c r="A43" s="40" t="s">
        <v>20</v>
      </c>
      <c r="B43" s="41">
        <v>78000000</v>
      </c>
      <c r="C43" s="41">
        <v>78000000</v>
      </c>
      <c r="D43" s="42">
        <v>78500000</v>
      </c>
      <c r="E43" s="42">
        <v>78500000</v>
      </c>
      <c r="F43" s="42"/>
    </row>
    <row r="44" spans="1:6" x14ac:dyDescent="0.25">
      <c r="A44" s="17" t="s">
        <v>26</v>
      </c>
      <c r="B44" s="9">
        <v>20000000</v>
      </c>
      <c r="C44" s="9">
        <v>20000000</v>
      </c>
      <c r="D44" s="9">
        <v>24506000</v>
      </c>
      <c r="E44" s="9">
        <v>24506000</v>
      </c>
      <c r="F44" s="9"/>
    </row>
    <row r="45" spans="1:6" x14ac:dyDescent="0.25">
      <c r="A45" s="17" t="s">
        <v>35</v>
      </c>
      <c r="B45" s="9"/>
      <c r="C45" s="9"/>
      <c r="D45" s="9"/>
      <c r="E45" s="9"/>
      <c r="F45" s="9"/>
    </row>
    <row r="46" spans="1:6" x14ac:dyDescent="0.25">
      <c r="A46" s="17" t="s">
        <v>32</v>
      </c>
      <c r="B46" s="9">
        <v>10000000</v>
      </c>
      <c r="C46" s="9">
        <v>15000000</v>
      </c>
      <c r="D46" s="9">
        <v>15000000</v>
      </c>
      <c r="E46" s="37">
        <v>15000000</v>
      </c>
      <c r="F46" s="9"/>
    </row>
    <row r="47" spans="1:6" x14ac:dyDescent="0.25">
      <c r="A47" s="17" t="s">
        <v>31</v>
      </c>
      <c r="B47" s="9">
        <v>6000000</v>
      </c>
      <c r="C47" s="9">
        <v>2000000</v>
      </c>
      <c r="D47" s="9">
        <v>5846000</v>
      </c>
      <c r="E47" s="37">
        <v>5846000</v>
      </c>
      <c r="F47" s="9"/>
    </row>
    <row r="48" spans="1:6" x14ac:dyDescent="0.25">
      <c r="A48" s="19" t="s">
        <v>33</v>
      </c>
      <c r="B48" s="9">
        <v>4000000</v>
      </c>
      <c r="C48" s="9">
        <v>3000000</v>
      </c>
      <c r="D48" s="9">
        <v>3000000</v>
      </c>
      <c r="E48" s="37">
        <v>3000000</v>
      </c>
      <c r="F48" s="9"/>
    </row>
    <row r="49" spans="1:6" x14ac:dyDescent="0.25">
      <c r="A49" s="17" t="s">
        <v>47</v>
      </c>
      <c r="B49" s="9"/>
      <c r="C49" s="9"/>
      <c r="D49" s="9">
        <v>660000</v>
      </c>
      <c r="E49" s="37">
        <v>660000</v>
      </c>
      <c r="F49" s="9"/>
    </row>
    <row r="50" spans="1:6" x14ac:dyDescent="0.25">
      <c r="A50" s="17" t="s">
        <v>41</v>
      </c>
      <c r="B50" s="9"/>
      <c r="C50" s="9"/>
      <c r="D50" s="44"/>
      <c r="E50" s="37"/>
      <c r="F50" s="9"/>
    </row>
    <row r="51" spans="1:6" x14ac:dyDescent="0.25">
      <c r="A51" s="20" t="s">
        <v>28</v>
      </c>
      <c r="B51" s="9"/>
      <c r="C51" s="9"/>
      <c r="D51" s="9"/>
      <c r="E51" s="9"/>
      <c r="F51" s="9"/>
    </row>
    <row r="52" spans="1:6" x14ac:dyDescent="0.25">
      <c r="A52" s="21" t="s">
        <v>30</v>
      </c>
      <c r="B52" s="33"/>
      <c r="C52" s="33"/>
      <c r="D52" s="33"/>
      <c r="E52" s="10"/>
      <c r="F52" s="10"/>
    </row>
    <row r="53" spans="1:6" x14ac:dyDescent="0.25">
      <c r="A53" s="21" t="s">
        <v>29</v>
      </c>
      <c r="B53" s="14">
        <v>648839320</v>
      </c>
      <c r="C53" s="14">
        <v>648839320</v>
      </c>
      <c r="D53" s="14">
        <v>643462293</v>
      </c>
      <c r="E53" s="14">
        <v>643462293</v>
      </c>
      <c r="F53" s="14"/>
    </row>
    <row r="54" spans="1:6" x14ac:dyDescent="0.25">
      <c r="A54" s="17" t="s">
        <v>37</v>
      </c>
      <c r="B54" s="15">
        <f>B41+B42+B43+B44+B52+B53</f>
        <v>1091858945</v>
      </c>
      <c r="C54" s="15">
        <f>C41+C42+C43+C44+C52+C53</f>
        <v>1092334847</v>
      </c>
      <c r="D54" s="15">
        <f>D41+D42+D43+D44+D50+D52+D53</f>
        <v>1258569820</v>
      </c>
      <c r="E54" s="15">
        <f>E41+E42+E43+E44+E52+E53+E50</f>
        <v>1271739820</v>
      </c>
      <c r="F54" s="15">
        <f t="shared" ref="F54" si="0">F41+F42+F43+F44+F52+F53</f>
        <v>0</v>
      </c>
    </row>
    <row r="55" spans="1:6" x14ac:dyDescent="0.25">
      <c r="E55" s="43"/>
    </row>
  </sheetData>
  <mergeCells count="2">
    <mergeCell ref="A4:D4"/>
    <mergeCell ref="A2:C2"/>
  </mergeCells>
  <pageMargins left="0.7" right="0.7" top="0.75" bottom="0.75" header="0.3" footer="0.3"/>
  <pageSetup paperSize="9" scale="7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1a</vt:lpstr>
      <vt:lpstr>1b</vt:lpstr>
      <vt:lpstr>évközi 1.b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email</dc:creator>
  <cp:lastModifiedBy>Bozsik.Brigitta</cp:lastModifiedBy>
  <cp:lastPrinted>2022-09-21T09:14:45Z</cp:lastPrinted>
  <dcterms:created xsi:type="dcterms:W3CDTF">2018-02-07T10:39:58Z</dcterms:created>
  <dcterms:modified xsi:type="dcterms:W3CDTF">2023-02-07T09:14:25Z</dcterms:modified>
</cp:coreProperties>
</file>